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Лист1!$A$1:$F$31</definedName>
  </definedNames>
  <calcPr calcId="152511"/>
</workbook>
</file>

<file path=xl/calcChain.xml><?xml version="1.0" encoding="utf-8"?>
<calcChain xmlns="http://schemas.openxmlformats.org/spreadsheetml/2006/main">
  <c r="F27" i="1" l="1"/>
  <c r="F21" i="1" l="1"/>
  <c r="F25" i="1" l="1"/>
  <c r="F19" i="1"/>
  <c r="F16" i="1"/>
  <c r="F15" i="1"/>
  <c r="F17" i="1"/>
  <c r="F30" i="1" l="1"/>
  <c r="F29" i="1"/>
  <c r="F28" i="1"/>
  <c r="F26" i="1" l="1"/>
  <c r="F24" i="1"/>
  <c r="F23" i="1"/>
  <c r="F22" i="1"/>
  <c r="F20" i="1"/>
  <c r="F18" i="1"/>
  <c r="F14" i="1"/>
  <c r="F13" i="1" l="1"/>
  <c r="F12" i="1"/>
  <c r="F11" i="1"/>
  <c r="F10" i="1"/>
  <c r="F9" i="1" l="1"/>
  <c r="F8" i="1"/>
  <c r="F7" i="1"/>
  <c r="F6" i="1" l="1"/>
  <c r="F5" i="1"/>
  <c r="F4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F31" i="1" l="1"/>
</calcChain>
</file>

<file path=xl/sharedStrings.xml><?xml version="1.0" encoding="utf-8"?>
<sst xmlns="http://schemas.openxmlformats.org/spreadsheetml/2006/main" count="63" uniqueCount="41">
  <si>
    <t>картридж</t>
  </si>
  <si>
    <t xml:space="preserve">№1 қосымша </t>
  </si>
  <si>
    <t>Медициналық бұйымдардың тізбесі</t>
  </si>
  <si>
    <t>Лот №</t>
  </si>
  <si>
    <t>Медициналық бұйымдардың атауы</t>
  </si>
  <si>
    <t>Өлшем бірлігі</t>
  </si>
  <si>
    <t>Саны</t>
  </si>
  <si>
    <t>Бағасы</t>
  </si>
  <si>
    <t>Сомасы</t>
  </si>
  <si>
    <t xml:space="preserve">Ересектерге арналған (кіріктірілген артериялық сүзгісі бар) мембраналық қуыс талшықты оксигенатор    </t>
  </si>
  <si>
    <t xml:space="preserve">Артериялық сүзгісіз экстракорпоральды қан айналымына арналған магистральдар жиынтығы (ересек)  </t>
  </si>
  <si>
    <t xml:space="preserve">Феморальды веноздық канюля (перифериялық) 8-29Fr.   </t>
  </si>
  <si>
    <t>Стент-графт жүйесі: бір жақты қолқа-мықын компоненті</t>
  </si>
  <si>
    <t>Транскатетерлік қондырғы үшін қолқа клапаны</t>
  </si>
  <si>
    <t>Тері астындағы транслюминальды вальвулопластикаға арналған катетер</t>
  </si>
  <si>
    <t>Миди пластиналары мен құралдарын сақтауға арналған корпус</t>
  </si>
  <si>
    <t>Миди тақтасы, стандартты</t>
  </si>
  <si>
    <t>Миди тақтасы, ұзын</t>
  </si>
  <si>
    <t>Стерильді микро/Миди/Мини пластина</t>
  </si>
  <si>
    <t>Клиптер (картриджде 6-дан кіші, орташа)</t>
  </si>
  <si>
    <t>Тінді тамыр протезі</t>
  </si>
  <si>
    <t xml:space="preserve">Тінді тамыр протезі </t>
  </si>
  <si>
    <t>Ересектерге арналған REM жүйесі бар пациенттің кері екі секциялы электроды</t>
  </si>
  <si>
    <t>Киіз төсеу</t>
  </si>
  <si>
    <t>Керек-жарақтары бар, стерильді, бір рет қолданылатын процедуралық жиынтық</t>
  </si>
  <si>
    <t>Тігісті хирургиялық сіңірілмейтін материал 5/0 USP 1/2 (17) 90 см шанышпалы</t>
  </si>
  <si>
    <t xml:space="preserve">Қапталған полиглактиннен жасалған стерильді хирургиялық, синтетикалық, сіңірілетін өрілген жіп, М3 (2/0) 75 см. Шанышпалы ине ұзындығы 26 мм   </t>
  </si>
  <si>
    <t>Тігісті хирургиялық сіңірілмейтін материал М 3 (2/0) 75 см.</t>
  </si>
  <si>
    <t>Сіңірілетін, стерильді, гентамицинмен гемостатикалық коллаген губкасы</t>
  </si>
  <si>
    <t>5*7,5 см сіңірілетін гемостатикалық материал</t>
  </si>
  <si>
    <t>Сіңірілетін гемостатикалық материал 5*5см</t>
  </si>
  <si>
    <t>Клапан операцияларына арналған турникеттер</t>
  </si>
  <si>
    <t>Жоғары ағынды жылытылатын тыныс алу ылғалдандырғышына арналған шығын материалдары жинағы (ересектерге арналған мұрын канюлясы), ересектерге арналған кіріктірілген жылыту тыныс алу тізбегі, автоматты толтырғышпен ылғалдандыру камерасы)</t>
  </si>
  <si>
    <t xml:space="preserve">Компьютерлік және магниттік-резонанстық томографияға арналған ангиографиялық автоматты инжекторға арналған сорғы түтігі. </t>
  </si>
  <si>
    <t>Добутамин, инфузияға арналған ерітінді 250 мг/20 мл</t>
  </si>
  <si>
    <t>барлығы</t>
  </si>
  <si>
    <t>дана</t>
  </si>
  <si>
    <t>жинақ</t>
  </si>
  <si>
    <t>орау</t>
  </si>
  <si>
    <t xml:space="preserve">дана </t>
  </si>
  <si>
    <t>ампула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</si>
</sst>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₸_-;\-* #,##0.00\ _₸_-;_-* &quot;-&quot;??\ _₸_-;_-@_-"/>
    <numFmt numFmtId="164" formatCode="#,##0.0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5" fillId="0" borderId="0">
      <alignment horizontal="center"/>
    </xf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6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center" vertical="top" wrapText="1"/>
    </xf>
    <xf numFmtId="4" fontId="6" fillId="2" borderId="0" xfId="0" applyNumberFormat="1" applyFont="1" applyFill="1" applyAlignment="1">
      <alignment horizontal="left" vertical="top" wrapText="1"/>
    </xf>
    <xf numFmtId="0" fontId="6" fillId="0" borderId="0" xfId="0" applyFont="1"/>
    <xf numFmtId="165" fontId="10" fillId="2" borderId="1" xfId="4" applyNumberFormat="1" applyFont="1" applyFill="1" applyBorder="1" applyAlignment="1">
      <alignment horizontal="right" vertical="top" wrapText="1"/>
    </xf>
    <xf numFmtId="165" fontId="10" fillId="2" borderId="1" xfId="0" applyNumberFormat="1" applyFont="1" applyFill="1" applyBorder="1" applyAlignment="1">
      <alignment horizontal="right" vertical="top" wrapText="1"/>
    </xf>
    <xf numFmtId="0" fontId="10" fillId="2" borderId="0" xfId="0" applyFont="1" applyFill="1" applyAlignment="1">
      <alignment horizontal="left" vertical="top" wrapText="1"/>
    </xf>
    <xf numFmtId="0" fontId="10" fillId="2" borderId="1" xfId="0" applyFont="1" applyFill="1" applyBorder="1" applyAlignment="1">
      <alignment horizontal="right" vertical="top" wrapText="1"/>
    </xf>
    <xf numFmtId="3" fontId="10" fillId="2" borderId="1" xfId="0" applyNumberFormat="1" applyFont="1" applyFill="1" applyBorder="1" applyAlignment="1">
      <alignment horizontal="right" vertical="top" wrapText="1"/>
    </xf>
    <xf numFmtId="0" fontId="4" fillId="0" borderId="1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top" wrapText="1"/>
    </xf>
    <xf numFmtId="3" fontId="4" fillId="2" borderId="1" xfId="0" applyNumberFormat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right" vertical="top" wrapText="1"/>
    </xf>
    <xf numFmtId="3" fontId="4" fillId="2" borderId="1" xfId="0" applyNumberFormat="1" applyFont="1" applyFill="1" applyBorder="1" applyAlignment="1">
      <alignment horizontal="right" vertical="top" wrapText="1" shrinkToFit="1"/>
    </xf>
    <xf numFmtId="165" fontId="4" fillId="2" borderId="1" xfId="4" applyNumberFormat="1" applyFont="1" applyFill="1" applyBorder="1" applyAlignment="1">
      <alignment horizontal="right" vertical="top" wrapText="1"/>
    </xf>
    <xf numFmtId="165" fontId="4" fillId="2" borderId="1" xfId="0" applyNumberFormat="1" applyFont="1" applyFill="1" applyBorder="1" applyAlignment="1">
      <alignment horizontal="right" vertical="top" wrapText="1"/>
    </xf>
    <xf numFmtId="1" fontId="4" fillId="2" borderId="1" xfId="0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right" vertical="top" wrapText="1"/>
    </xf>
    <xf numFmtId="164" fontId="3" fillId="2" borderId="1" xfId="0" applyNumberFormat="1" applyFont="1" applyFill="1" applyBorder="1" applyAlignment="1">
      <alignment horizontal="right" vertical="top" wrapText="1"/>
    </xf>
    <xf numFmtId="3" fontId="3" fillId="2" borderId="1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</cellXfs>
  <cellStyles count="5">
    <cellStyle name="Обычный" xfId="0" builtinId="0"/>
    <cellStyle name="Обычный 13" xfId="2"/>
    <cellStyle name="Обычный 2" xfId="1"/>
    <cellStyle name="Стиль 1" xfId="3"/>
    <cellStyle name="Финансовый" xfId="4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tabSelected="1" view="pageBreakPreview" topLeftCell="A13" zoomScale="60" zoomScaleNormal="100" workbookViewId="0">
      <selection activeCell="D16" sqref="D16"/>
    </sheetView>
  </sheetViews>
  <sheetFormatPr defaultColWidth="9.140625" defaultRowHeight="15.75" x14ac:dyDescent="0.25"/>
  <cols>
    <col min="1" max="1" width="7.5703125" style="5" customWidth="1"/>
    <col min="2" max="2" width="75.28515625" style="1" customWidth="1"/>
    <col min="3" max="3" width="11.85546875" style="1" customWidth="1"/>
    <col min="4" max="4" width="10.140625" style="1" customWidth="1"/>
    <col min="5" max="5" width="14.28515625" style="6" customWidth="1"/>
    <col min="6" max="6" width="14.7109375" style="6" customWidth="1"/>
    <col min="7" max="16384" width="9.140625" style="1"/>
  </cols>
  <sheetData>
    <row r="1" spans="1:6" x14ac:dyDescent="0.25">
      <c r="C1" s="25" t="s">
        <v>1</v>
      </c>
      <c r="D1" s="25"/>
      <c r="E1" s="25"/>
      <c r="F1" s="25"/>
    </row>
    <row r="2" spans="1:6" ht="38.25" customHeight="1" x14ac:dyDescent="0.25">
      <c r="A2" s="26" t="s">
        <v>2</v>
      </c>
      <c r="B2" s="26"/>
      <c r="C2" s="26"/>
      <c r="D2" s="26"/>
      <c r="E2" s="26"/>
      <c r="F2" s="26"/>
    </row>
    <row r="3" spans="1:6" ht="48" customHeight="1" x14ac:dyDescent="0.25">
      <c r="A3" s="27" t="s">
        <v>3</v>
      </c>
      <c r="B3" s="27" t="s">
        <v>4</v>
      </c>
      <c r="C3" s="28" t="s">
        <v>5</v>
      </c>
      <c r="D3" s="28" t="s">
        <v>6</v>
      </c>
      <c r="E3" s="28" t="s">
        <v>7</v>
      </c>
      <c r="F3" s="28" t="s">
        <v>8</v>
      </c>
    </row>
    <row r="4" spans="1:6" ht="40.5" customHeight="1" x14ac:dyDescent="0.25">
      <c r="A4" s="13">
        <v>1</v>
      </c>
      <c r="B4" s="29" t="s">
        <v>9</v>
      </c>
      <c r="C4" s="30" t="s">
        <v>36</v>
      </c>
      <c r="D4" s="14">
        <v>100</v>
      </c>
      <c r="E4" s="15">
        <v>246000</v>
      </c>
      <c r="F4" s="15">
        <f t="shared" ref="F4:F6" si="0">E4*D4</f>
        <v>24600000</v>
      </c>
    </row>
    <row r="5" spans="1:6" ht="37.5" customHeight="1" x14ac:dyDescent="0.25">
      <c r="A5" s="13">
        <f t="shared" ref="A5:A30" si="1">A4+1</f>
        <v>2</v>
      </c>
      <c r="B5" s="29" t="s">
        <v>10</v>
      </c>
      <c r="C5" s="30" t="s">
        <v>36</v>
      </c>
      <c r="D5" s="14">
        <v>150</v>
      </c>
      <c r="E5" s="15">
        <v>78000</v>
      </c>
      <c r="F5" s="15">
        <f t="shared" si="0"/>
        <v>11700000</v>
      </c>
    </row>
    <row r="6" spans="1:6" ht="27.75" customHeight="1" x14ac:dyDescent="0.25">
      <c r="A6" s="13">
        <f t="shared" si="1"/>
        <v>3</v>
      </c>
      <c r="B6" s="29" t="s">
        <v>11</v>
      </c>
      <c r="C6" s="30" t="s">
        <v>36</v>
      </c>
      <c r="D6" s="16">
        <v>15</v>
      </c>
      <c r="E6" s="15">
        <v>220000</v>
      </c>
      <c r="F6" s="15">
        <f t="shared" si="0"/>
        <v>3300000</v>
      </c>
    </row>
    <row r="7" spans="1:6" s="2" customFormat="1" ht="25.5" customHeight="1" x14ac:dyDescent="0.25">
      <c r="A7" s="13">
        <f t="shared" si="1"/>
        <v>4</v>
      </c>
      <c r="B7" s="29" t="s">
        <v>12</v>
      </c>
      <c r="C7" s="30" t="s">
        <v>36</v>
      </c>
      <c r="D7" s="15">
        <v>1</v>
      </c>
      <c r="E7" s="15">
        <v>1355000</v>
      </c>
      <c r="F7" s="15">
        <f t="shared" ref="F7:F9" si="2">D7*E7</f>
        <v>1355000</v>
      </c>
    </row>
    <row r="8" spans="1:6" ht="22.5" customHeight="1" x14ac:dyDescent="0.25">
      <c r="A8" s="13">
        <f t="shared" si="1"/>
        <v>5</v>
      </c>
      <c r="B8" s="29" t="s">
        <v>13</v>
      </c>
      <c r="C8" s="30" t="s">
        <v>36</v>
      </c>
      <c r="D8" s="15">
        <v>1</v>
      </c>
      <c r="E8" s="15">
        <v>5500000</v>
      </c>
      <c r="F8" s="15">
        <f t="shared" si="2"/>
        <v>5500000</v>
      </c>
    </row>
    <row r="9" spans="1:6" ht="27" customHeight="1" x14ac:dyDescent="0.25">
      <c r="A9" s="13">
        <f t="shared" si="1"/>
        <v>6</v>
      </c>
      <c r="B9" s="29" t="s">
        <v>14</v>
      </c>
      <c r="C9" s="30" t="s">
        <v>36</v>
      </c>
      <c r="D9" s="15">
        <v>3</v>
      </c>
      <c r="E9" s="15">
        <v>507000</v>
      </c>
      <c r="F9" s="15">
        <f t="shared" si="2"/>
        <v>1521000</v>
      </c>
    </row>
    <row r="10" spans="1:6" ht="27" customHeight="1" x14ac:dyDescent="0.25">
      <c r="A10" s="13">
        <f t="shared" si="1"/>
        <v>7</v>
      </c>
      <c r="B10" s="29" t="s">
        <v>15</v>
      </c>
      <c r="C10" s="30" t="s">
        <v>37</v>
      </c>
      <c r="D10" s="15">
        <v>1</v>
      </c>
      <c r="E10" s="17">
        <v>1000000</v>
      </c>
      <c r="F10" s="15">
        <f t="shared" ref="F10:F13" si="3">E10*D10</f>
        <v>1000000</v>
      </c>
    </row>
    <row r="11" spans="1:6" ht="27" customHeight="1" x14ac:dyDescent="0.25">
      <c r="A11" s="13">
        <f t="shared" si="1"/>
        <v>8</v>
      </c>
      <c r="B11" s="29" t="s">
        <v>16</v>
      </c>
      <c r="C11" s="30" t="s">
        <v>36</v>
      </c>
      <c r="D11" s="15">
        <v>5</v>
      </c>
      <c r="E11" s="15">
        <v>11500</v>
      </c>
      <c r="F11" s="15">
        <f t="shared" si="3"/>
        <v>57500</v>
      </c>
    </row>
    <row r="12" spans="1:6" ht="27" customHeight="1" x14ac:dyDescent="0.25">
      <c r="A12" s="13">
        <f t="shared" si="1"/>
        <v>9</v>
      </c>
      <c r="B12" s="29" t="s">
        <v>17</v>
      </c>
      <c r="C12" s="30" t="s">
        <v>36</v>
      </c>
      <c r="D12" s="15">
        <v>4</v>
      </c>
      <c r="E12" s="15">
        <v>12000</v>
      </c>
      <c r="F12" s="15">
        <f t="shared" si="3"/>
        <v>48000</v>
      </c>
    </row>
    <row r="13" spans="1:6" ht="27" customHeight="1" x14ac:dyDescent="0.25">
      <c r="A13" s="13">
        <f t="shared" si="1"/>
        <v>10</v>
      </c>
      <c r="B13" s="29" t="s">
        <v>18</v>
      </c>
      <c r="C13" s="30" t="s">
        <v>36</v>
      </c>
      <c r="D13" s="15">
        <v>5</v>
      </c>
      <c r="E13" s="15">
        <v>27500</v>
      </c>
      <c r="F13" s="15">
        <f t="shared" si="3"/>
        <v>137500</v>
      </c>
    </row>
    <row r="14" spans="1:6" s="2" customFormat="1" ht="27" customHeight="1" x14ac:dyDescent="0.25">
      <c r="A14" s="13">
        <f t="shared" si="1"/>
        <v>11</v>
      </c>
      <c r="B14" s="29" t="s">
        <v>19</v>
      </c>
      <c r="C14" s="30" t="s">
        <v>0</v>
      </c>
      <c r="D14" s="14">
        <v>2000</v>
      </c>
      <c r="E14" s="18">
        <v>3500</v>
      </c>
      <c r="F14" s="19">
        <f t="shared" ref="F14:F27" si="4">D14*E14</f>
        <v>7000000</v>
      </c>
    </row>
    <row r="15" spans="1:6" s="10" customFormat="1" ht="37.5" customHeight="1" x14ac:dyDescent="0.25">
      <c r="A15" s="13">
        <f t="shared" si="1"/>
        <v>12</v>
      </c>
      <c r="B15" s="29" t="s">
        <v>20</v>
      </c>
      <c r="C15" s="30" t="s">
        <v>36</v>
      </c>
      <c r="D15" s="11">
        <v>2</v>
      </c>
      <c r="E15" s="8">
        <v>236250</v>
      </c>
      <c r="F15" s="9">
        <f>D15*E15</f>
        <v>472500</v>
      </c>
    </row>
    <row r="16" spans="1:6" s="10" customFormat="1" ht="38.25" customHeight="1" x14ac:dyDescent="0.25">
      <c r="A16" s="13">
        <f t="shared" si="1"/>
        <v>13</v>
      </c>
      <c r="B16" s="29" t="s">
        <v>21</v>
      </c>
      <c r="C16" s="30" t="s">
        <v>36</v>
      </c>
      <c r="D16" s="11">
        <v>7</v>
      </c>
      <c r="E16" s="8">
        <v>236250</v>
      </c>
      <c r="F16" s="9">
        <f>D16*E16</f>
        <v>1653750</v>
      </c>
    </row>
    <row r="17" spans="1:6" s="10" customFormat="1" ht="30.75" customHeight="1" x14ac:dyDescent="0.25">
      <c r="A17" s="13">
        <f t="shared" si="1"/>
        <v>14</v>
      </c>
      <c r="B17" s="29" t="s">
        <v>21</v>
      </c>
      <c r="C17" s="30" t="s">
        <v>36</v>
      </c>
      <c r="D17" s="11">
        <v>2</v>
      </c>
      <c r="E17" s="8">
        <v>236250</v>
      </c>
      <c r="F17" s="9">
        <f t="shared" si="4"/>
        <v>472500</v>
      </c>
    </row>
    <row r="18" spans="1:6" s="3" customFormat="1" ht="40.5" customHeight="1" x14ac:dyDescent="0.25">
      <c r="A18" s="13">
        <f t="shared" si="1"/>
        <v>15</v>
      </c>
      <c r="B18" s="29" t="s">
        <v>22</v>
      </c>
      <c r="C18" s="30" t="s">
        <v>36</v>
      </c>
      <c r="D18" s="14">
        <v>7</v>
      </c>
      <c r="E18" s="18">
        <v>6784</v>
      </c>
      <c r="F18" s="19">
        <f t="shared" si="4"/>
        <v>47488</v>
      </c>
    </row>
    <row r="19" spans="1:6" s="3" customFormat="1" ht="40.5" customHeight="1" x14ac:dyDescent="0.25">
      <c r="A19" s="13">
        <f t="shared" si="1"/>
        <v>16</v>
      </c>
      <c r="B19" s="29" t="s">
        <v>23</v>
      </c>
      <c r="C19" s="30" t="s">
        <v>36</v>
      </c>
      <c r="D19" s="11">
        <v>30</v>
      </c>
      <c r="E19" s="8">
        <v>9585</v>
      </c>
      <c r="F19" s="9">
        <f>D19*E19</f>
        <v>287550</v>
      </c>
    </row>
    <row r="20" spans="1:6" s="3" customFormat="1" ht="42" customHeight="1" x14ac:dyDescent="0.25">
      <c r="A20" s="13">
        <f t="shared" si="1"/>
        <v>17</v>
      </c>
      <c r="B20" s="29" t="s">
        <v>24</v>
      </c>
      <c r="C20" s="30" t="s">
        <v>37</v>
      </c>
      <c r="D20" s="14">
        <v>180</v>
      </c>
      <c r="E20" s="18">
        <v>105000</v>
      </c>
      <c r="F20" s="19">
        <f t="shared" si="4"/>
        <v>18900000</v>
      </c>
    </row>
    <row r="21" spans="1:6" s="3" customFormat="1" ht="42" customHeight="1" x14ac:dyDescent="0.25">
      <c r="A21" s="13">
        <f t="shared" si="1"/>
        <v>18</v>
      </c>
      <c r="B21" s="29" t="s">
        <v>25</v>
      </c>
      <c r="C21" s="30" t="s">
        <v>36</v>
      </c>
      <c r="D21" s="11">
        <v>180</v>
      </c>
      <c r="E21" s="12">
        <v>1970</v>
      </c>
      <c r="F21" s="12">
        <f t="shared" si="4"/>
        <v>354600</v>
      </c>
    </row>
    <row r="22" spans="1:6" s="2" customFormat="1" ht="56.25" customHeight="1" x14ac:dyDescent="0.25">
      <c r="A22" s="13">
        <f t="shared" si="1"/>
        <v>19</v>
      </c>
      <c r="B22" s="29" t="s">
        <v>26</v>
      </c>
      <c r="C22" s="30" t="s">
        <v>36</v>
      </c>
      <c r="D22" s="14">
        <v>1450</v>
      </c>
      <c r="E22" s="15">
        <v>735</v>
      </c>
      <c r="F22" s="15">
        <f t="shared" si="4"/>
        <v>1065750</v>
      </c>
    </row>
    <row r="23" spans="1:6" s="2" customFormat="1" ht="34.5" customHeight="1" x14ac:dyDescent="0.25">
      <c r="A23" s="13">
        <f t="shared" si="1"/>
        <v>20</v>
      </c>
      <c r="B23" s="29" t="s">
        <v>27</v>
      </c>
      <c r="C23" s="30" t="s">
        <v>36</v>
      </c>
      <c r="D23" s="14">
        <v>450</v>
      </c>
      <c r="E23" s="15">
        <v>2795</v>
      </c>
      <c r="F23" s="15">
        <f t="shared" si="4"/>
        <v>1257750</v>
      </c>
    </row>
    <row r="24" spans="1:6" s="2" customFormat="1" ht="42.75" customHeight="1" x14ac:dyDescent="0.25">
      <c r="A24" s="13">
        <f t="shared" si="1"/>
        <v>21</v>
      </c>
      <c r="B24" s="29" t="s">
        <v>28</v>
      </c>
      <c r="C24" s="30" t="s">
        <v>36</v>
      </c>
      <c r="D24" s="14">
        <v>80</v>
      </c>
      <c r="E24" s="15">
        <v>43045</v>
      </c>
      <c r="F24" s="15">
        <f t="shared" si="4"/>
        <v>3443600</v>
      </c>
    </row>
    <row r="25" spans="1:6" s="10" customFormat="1" ht="25.5" customHeight="1" x14ac:dyDescent="0.25">
      <c r="A25" s="13">
        <f t="shared" si="1"/>
        <v>22</v>
      </c>
      <c r="B25" s="29" t="s">
        <v>29</v>
      </c>
      <c r="C25" s="30" t="s">
        <v>36</v>
      </c>
      <c r="D25" s="11">
        <v>12</v>
      </c>
      <c r="E25" s="12">
        <v>10700</v>
      </c>
      <c r="F25" s="12">
        <f>D25*E25</f>
        <v>128400</v>
      </c>
    </row>
    <row r="26" spans="1:6" s="2" customFormat="1" ht="25.5" customHeight="1" x14ac:dyDescent="0.25">
      <c r="A26" s="13">
        <f t="shared" si="1"/>
        <v>23</v>
      </c>
      <c r="B26" s="29" t="s">
        <v>30</v>
      </c>
      <c r="C26" s="30" t="s">
        <v>36</v>
      </c>
      <c r="D26" s="14">
        <v>12</v>
      </c>
      <c r="E26" s="15">
        <v>22400</v>
      </c>
      <c r="F26" s="15">
        <f t="shared" si="4"/>
        <v>268800</v>
      </c>
    </row>
    <row r="27" spans="1:6" s="10" customFormat="1" ht="20.25" customHeight="1" x14ac:dyDescent="0.25">
      <c r="A27" s="13">
        <f t="shared" si="1"/>
        <v>24</v>
      </c>
      <c r="B27" s="29" t="s">
        <v>31</v>
      </c>
      <c r="C27" s="30" t="s">
        <v>38</v>
      </c>
      <c r="D27" s="11">
        <v>3</v>
      </c>
      <c r="E27" s="8">
        <v>300000</v>
      </c>
      <c r="F27" s="9">
        <f t="shared" si="4"/>
        <v>900000</v>
      </c>
    </row>
    <row r="28" spans="1:6" s="7" customFormat="1" ht="66.75" customHeight="1" x14ac:dyDescent="0.25">
      <c r="A28" s="13">
        <f t="shared" si="1"/>
        <v>25</v>
      </c>
      <c r="B28" s="29" t="s">
        <v>32</v>
      </c>
      <c r="C28" s="30" t="s">
        <v>37</v>
      </c>
      <c r="D28" s="20">
        <v>80</v>
      </c>
      <c r="E28" s="15">
        <v>49576</v>
      </c>
      <c r="F28" s="15">
        <f t="shared" ref="F28:F30" si="5">E28*D28</f>
        <v>3966080</v>
      </c>
    </row>
    <row r="29" spans="1:6" s="7" customFormat="1" ht="41.25" customHeight="1" x14ac:dyDescent="0.25">
      <c r="A29" s="13">
        <f t="shared" si="1"/>
        <v>26</v>
      </c>
      <c r="B29" s="29" t="s">
        <v>33</v>
      </c>
      <c r="C29" s="30" t="s">
        <v>39</v>
      </c>
      <c r="D29" s="20">
        <v>200</v>
      </c>
      <c r="E29" s="15">
        <v>18094</v>
      </c>
      <c r="F29" s="15">
        <f t="shared" si="5"/>
        <v>3618800</v>
      </c>
    </row>
    <row r="30" spans="1:6" s="7" customFormat="1" ht="27" customHeight="1" x14ac:dyDescent="0.25">
      <c r="A30" s="13">
        <f t="shared" si="1"/>
        <v>27</v>
      </c>
      <c r="B30" s="29" t="s">
        <v>34</v>
      </c>
      <c r="C30" s="30" t="s">
        <v>40</v>
      </c>
      <c r="D30" s="20">
        <v>1500</v>
      </c>
      <c r="E30" s="15">
        <v>2000</v>
      </c>
      <c r="F30" s="15">
        <f t="shared" si="5"/>
        <v>3000000</v>
      </c>
    </row>
    <row r="31" spans="1:6" s="4" customFormat="1" ht="33.75" customHeight="1" x14ac:dyDescent="0.25">
      <c r="A31" s="21"/>
      <c r="B31" s="31" t="s">
        <v>35</v>
      </c>
      <c r="C31" s="22"/>
      <c r="D31" s="23"/>
      <c r="E31" s="24"/>
      <c r="F31" s="23">
        <f>SUM(F4:F30)</f>
        <v>96056568</v>
      </c>
    </row>
  </sheetData>
  <mergeCells count="2">
    <mergeCell ref="C1:F1"/>
    <mergeCell ref="A2:F2"/>
  </mergeCells>
  <pageMargins left="0.7" right="0.7" top="0.75" bottom="0.75" header="0.3" footer="0.3"/>
  <pageSetup paperSize="9" scale="65" orientation="portrait" r:id="rId1"/>
  <colBreaks count="1" manualBreakCount="1">
    <brk id="7" min="2" max="2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2025-01-05T06:08:55Z</dcterms:modified>
</cp:coreProperties>
</file>